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2021" sheetId="1" r:id="rId1"/>
    <sheet name="Sayfa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5" i="2" l="1"/>
  <c r="F135" i="2" s="1"/>
  <c r="C134" i="2"/>
  <c r="F134" i="2" s="1"/>
  <c r="C133" i="2"/>
  <c r="F133" i="2" s="1"/>
  <c r="C132" i="2"/>
  <c r="F132" i="2" s="1"/>
  <c r="C131" i="2"/>
  <c r="F131" i="2" s="1"/>
  <c r="C130" i="2"/>
  <c r="F130" i="2" s="1"/>
  <c r="C129" i="2"/>
  <c r="F129" i="2" s="1"/>
  <c r="C128" i="2"/>
  <c r="F128" i="2" s="1"/>
  <c r="C127" i="2"/>
  <c r="F127" i="2" s="1"/>
  <c r="F124" i="2" l="1"/>
  <c r="C124" i="2"/>
  <c r="C123" i="2"/>
  <c r="F123" i="2" s="1"/>
  <c r="F122" i="2"/>
  <c r="C122" i="2"/>
  <c r="C121" i="2"/>
  <c r="F121" i="2" s="1"/>
  <c r="F120" i="2"/>
  <c r="C120" i="2"/>
  <c r="C119" i="2"/>
  <c r="F119" i="2" s="1"/>
  <c r="F118" i="2"/>
  <c r="C118" i="2"/>
  <c r="C117" i="2"/>
  <c r="F117" i="2" s="1"/>
  <c r="F116" i="2"/>
  <c r="C112" i="2" l="1"/>
  <c r="F111" i="2"/>
  <c r="C111" i="2"/>
  <c r="C110" i="2"/>
  <c r="F110" i="2" s="1"/>
  <c r="F109" i="2"/>
  <c r="C109" i="2"/>
  <c r="C108" i="2"/>
  <c r="F108" i="2" s="1"/>
  <c r="F107" i="2"/>
  <c r="C107" i="2"/>
  <c r="C106" i="2"/>
  <c r="F106" i="2" s="1"/>
  <c r="C105" i="2"/>
  <c r="F104" i="2"/>
  <c r="F99" i="2" l="1"/>
  <c r="F98" i="2"/>
  <c r="F97" i="2"/>
  <c r="F95" i="2"/>
  <c r="F94" i="2"/>
  <c r="F92" i="2"/>
  <c r="F80" i="2" l="1"/>
  <c r="F74" i="2" l="1"/>
  <c r="D74" i="2"/>
  <c r="F72" i="2"/>
  <c r="F71" i="2"/>
  <c r="F69" i="2"/>
  <c r="F61" i="2" l="1"/>
  <c r="F60" i="2"/>
  <c r="F58" i="2"/>
  <c r="F54" i="2" l="1"/>
  <c r="F53" i="2"/>
  <c r="F52" i="2"/>
  <c r="F50" i="2"/>
  <c r="F49" i="2"/>
  <c r="F47" i="2"/>
  <c r="F41" i="2" l="1"/>
  <c r="F39" i="2"/>
  <c r="F38" i="2"/>
  <c r="F36" i="2"/>
  <c r="F32" i="2" l="1"/>
  <c r="F31" i="2"/>
  <c r="F30" i="2"/>
  <c r="F28" i="2"/>
  <c r="F27" i="2"/>
  <c r="F25" i="2"/>
  <c r="F21" i="2" l="1"/>
  <c r="F20" i="2"/>
  <c r="F19" i="2"/>
  <c r="F17" i="2"/>
  <c r="F16" i="2"/>
  <c r="F15" i="2"/>
  <c r="F14" i="2"/>
  <c r="F9" i="2" l="1"/>
  <c r="F8" i="2"/>
  <c r="F7" i="2"/>
  <c r="F5" i="2"/>
  <c r="F4" i="2"/>
  <c r="F2" i="2"/>
</calcChain>
</file>

<file path=xl/sharedStrings.xml><?xml version="1.0" encoding="utf-8"?>
<sst xmlns="http://schemas.openxmlformats.org/spreadsheetml/2006/main" count="325" uniqueCount="40">
  <si>
    <t>TİCARİ KALİTE KOD NO</t>
  </si>
  <si>
    <t>TİCARİ KALİTE GÖSTERGE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</si>
  <si>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</si>
  <si>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</si>
  <si>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</si>
  <si>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</si>
  <si>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</si>
  <si>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Times New Roman"/>
        <family val="1"/>
        <charset val="162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</si>
  <si>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</si>
  <si>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Times New Roman"/>
        <family val="1"/>
        <charset val="162"/>
      </rPr>
      <t xml:space="preserve"> 2</t>
    </r>
  </si>
  <si>
    <t>İkinci Bildirimler</t>
  </si>
  <si>
    <r>
      <t>10</t>
    </r>
    <r>
      <rPr>
        <b/>
        <sz val="11"/>
        <color theme="1"/>
        <rFont val="Times New Roman"/>
        <family val="1"/>
        <charset val="162"/>
      </rPr>
      <t xml:space="preserve"> 3.1</t>
    </r>
  </si>
  <si>
    <t>Fatura Ödeme İtirazları (Şirket kaynaklı)</t>
  </si>
  <si>
    <t>10 3.2</t>
  </si>
  <si>
    <t>Fatura Ödeme İtirazları (Dağıtım Şirketi kaynaklı)</t>
  </si>
  <si>
    <r>
      <t>10</t>
    </r>
    <r>
      <rPr>
        <b/>
        <sz val="11"/>
        <color theme="1"/>
        <rFont val="Times New Roman"/>
        <family val="1"/>
        <charset val="162"/>
      </rPr>
      <t xml:space="preserve"> 4</t>
    </r>
  </si>
  <si>
    <t>Fazla Tahsil Edilen Bedelin İadesi</t>
  </si>
  <si>
    <r>
      <t>10</t>
    </r>
    <r>
      <rPr>
        <b/>
        <sz val="11"/>
        <color theme="1"/>
        <rFont val="Times New Roman"/>
        <family val="1"/>
        <charset val="162"/>
      </rPr>
      <t xml:space="preserve"> 5</t>
    </r>
  </si>
  <si>
    <t>Güvence Bedeli İade İşlemleri</t>
  </si>
  <si>
    <r>
      <t>10</t>
    </r>
    <r>
      <rPr>
        <b/>
        <sz val="11"/>
        <color theme="1"/>
        <rFont val="Times New Roman"/>
        <family val="1"/>
        <charset val="162"/>
      </rPr>
      <t xml:space="preserve"> 6</t>
    </r>
  </si>
  <si>
    <t>Sözleşmenin Kurulması</t>
  </si>
  <si>
    <r>
      <t>10</t>
    </r>
    <r>
      <rPr>
        <b/>
        <sz val="11"/>
        <color theme="1"/>
        <rFont val="Times New Roman"/>
        <family val="1"/>
        <charset val="162"/>
      </rPr>
      <t xml:space="preserve"> 7</t>
    </r>
  </si>
  <si>
    <t>Elektrik Bağlama Talimatları</t>
  </si>
  <si>
    <r>
      <t>10</t>
    </r>
    <r>
      <rPr>
        <b/>
        <sz val="11"/>
        <color theme="1"/>
        <rFont val="Times New Roman"/>
        <family val="1"/>
        <charset val="162"/>
      </rPr>
      <t xml:space="preserve"> 8</t>
    </r>
  </si>
  <si>
    <t>Yasal Takip İşlemleri</t>
  </si>
  <si>
    <t>TİCARİ KALİTE KOD ADI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</si>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</sst>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0"/>
      <color indexed="0"/>
      <name val="Arial"/>
      <family val="2"/>
      <charset val="162"/>
    </font>
    <font>
      <sz val="10"/>
      <color indexed="0"/>
      <name val="Arial"/>
      <charset val="162"/>
    </font>
    <font>
      <b/>
      <sz val="10"/>
      <color indexed="0"/>
      <name val="Arial"/>
      <family val="2"/>
      <charset val="162"/>
    </font>
    <font>
      <b/>
      <sz val="11"/>
      <color theme="1"/>
      <name val="Times New Roman"/>
      <family val="1"/>
      <charset val="16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1"/>
      <color indexed="0"/>
      <name val="Calibri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0">
    <xf numFmtId="0" fontId="0" fillId="0" borderId="0" xfId="0"/>
    <xf numFmtId="0" fontId="2" fillId="0" borderId="1" xfId="1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left" vertical="center" indent="1"/>
    </xf>
    <xf numFmtId="3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/>
    <xf numFmtId="0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justify" vertical="center" wrapText="1"/>
    </xf>
    <xf numFmtId="1" fontId="11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4" applyNumberFormat="1" applyFont="1" applyBorder="1" applyProtection="1">
      <protection locked="0"/>
    </xf>
    <xf numFmtId="2" fontId="0" fillId="0" borderId="1" xfId="4" applyNumberFormat="1" applyFont="1" applyBorder="1" applyProtection="1"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12" fillId="0" borderId="1" xfId="0" applyNumberFormat="1" applyFont="1" applyFill="1" applyBorder="1" applyAlignment="1" applyProtection="1">
      <alignment horizontal="right"/>
      <protection locked="0"/>
    </xf>
    <xf numFmtId="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0" fillId="0" borderId="1" xfId="0" applyNumberFormat="1" applyFont="1" applyBorder="1" applyAlignment="1">
      <alignment horizontal="right" wrapText="1"/>
    </xf>
    <xf numFmtId="9" fontId="2" fillId="0" borderId="1" xfId="5" applyFont="1" applyFill="1" applyBorder="1" applyAlignment="1" applyProtection="1">
      <alignment horizontal="center" vertical="center" wrapText="1"/>
      <protection locked="0"/>
    </xf>
  </cellXfs>
  <cellStyles count="6">
    <cellStyle name="Normal" xfId="0" builtinId="0"/>
    <cellStyle name="Normal 2 3" xfId="1"/>
    <cellStyle name="Virgül" xfId="4" builtinId="3"/>
    <cellStyle name="Virgül 3" xfId="3"/>
    <cellStyle name="Yüzde" xfId="5" builtinId="5"/>
    <cellStyle name="Yüzd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1"/>
  <sheetViews>
    <sheetView tabSelected="1" workbookViewId="0">
      <selection activeCell="D3" sqref="D3:H11"/>
    </sheetView>
  </sheetViews>
  <sheetFormatPr defaultRowHeight="14.4" x14ac:dyDescent="0.3"/>
  <cols>
    <col min="2" max="2" width="10.6640625" customWidth="1"/>
    <col min="3" max="3" width="47.6640625" customWidth="1"/>
    <col min="4" max="4" width="24.6640625" customWidth="1"/>
    <col min="5" max="5" width="26" customWidth="1"/>
    <col min="6" max="6" width="21.88671875" bestFit="1" customWidth="1"/>
    <col min="7" max="8" width="11.88671875" customWidth="1"/>
  </cols>
  <sheetData>
    <row r="1" spans="2:8" x14ac:dyDescent="0.3">
      <c r="D1" s="6"/>
      <c r="E1" s="6"/>
      <c r="F1" s="6"/>
      <c r="G1" s="6"/>
      <c r="H1" s="6"/>
    </row>
    <row r="2" spans="2:8" ht="79.2" x14ac:dyDescent="0.3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2" t="s">
        <v>6</v>
      </c>
    </row>
    <row r="3" spans="2:8" x14ac:dyDescent="0.3">
      <c r="B3" s="3" t="s">
        <v>7</v>
      </c>
      <c r="C3" s="4" t="s">
        <v>8</v>
      </c>
      <c r="D3" s="5">
        <v>83659</v>
      </c>
      <c r="E3" s="5">
        <v>83644</v>
      </c>
      <c r="F3" s="5">
        <v>15</v>
      </c>
      <c r="G3" s="19">
        <v>1.7929929834207915E-2</v>
      </c>
      <c r="H3" s="5">
        <v>680</v>
      </c>
    </row>
    <row r="4" spans="2:8" x14ac:dyDescent="0.3">
      <c r="B4" s="3" t="s">
        <v>9</v>
      </c>
      <c r="C4" s="4" t="s">
        <v>10</v>
      </c>
      <c r="D4" s="5">
        <v>250273</v>
      </c>
      <c r="E4" s="5">
        <v>250273</v>
      </c>
      <c r="F4" s="5">
        <v>0</v>
      </c>
      <c r="G4" s="19">
        <v>0</v>
      </c>
      <c r="H4" s="5">
        <v>0</v>
      </c>
    </row>
    <row r="5" spans="2:8" x14ac:dyDescent="0.3">
      <c r="B5" s="3" t="s">
        <v>11</v>
      </c>
      <c r="C5" s="4" t="s">
        <v>12</v>
      </c>
      <c r="D5" s="5">
        <v>3349</v>
      </c>
      <c r="E5" s="5">
        <v>3345</v>
      </c>
      <c r="F5" s="5">
        <v>4</v>
      </c>
      <c r="G5" s="19">
        <v>0.11943863839952225</v>
      </c>
      <c r="H5" s="5">
        <v>240</v>
      </c>
    </row>
    <row r="6" spans="2:8" x14ac:dyDescent="0.3">
      <c r="B6" s="3" t="s">
        <v>13</v>
      </c>
      <c r="C6" s="4" t="s">
        <v>14</v>
      </c>
      <c r="D6" s="5">
        <v>5027</v>
      </c>
      <c r="E6" s="5">
        <v>5005</v>
      </c>
      <c r="F6" s="5">
        <v>22</v>
      </c>
      <c r="G6" s="19">
        <v>0.43763676148796499</v>
      </c>
      <c r="H6" s="5">
        <v>1000</v>
      </c>
    </row>
    <row r="7" spans="2:8" x14ac:dyDescent="0.3">
      <c r="B7" s="3" t="s">
        <v>15</v>
      </c>
      <c r="C7" s="4" t="s">
        <v>16</v>
      </c>
      <c r="D7" s="5">
        <v>147</v>
      </c>
      <c r="E7" s="5">
        <v>147</v>
      </c>
      <c r="F7" s="5">
        <v>0</v>
      </c>
      <c r="G7" s="19">
        <v>0</v>
      </c>
      <c r="H7" s="5">
        <v>0</v>
      </c>
    </row>
    <row r="8" spans="2:8" x14ac:dyDescent="0.3">
      <c r="B8" s="3" t="s">
        <v>17</v>
      </c>
      <c r="C8" s="4" t="s">
        <v>18</v>
      </c>
      <c r="D8" s="5">
        <v>123153</v>
      </c>
      <c r="E8" s="5">
        <v>122909</v>
      </c>
      <c r="F8" s="5">
        <v>244</v>
      </c>
      <c r="G8" s="19">
        <v>0.19812753241902348</v>
      </c>
      <c r="H8" s="5">
        <v>14950.75</v>
      </c>
    </row>
    <row r="9" spans="2:8" x14ac:dyDescent="0.3">
      <c r="B9" s="3" t="s">
        <v>19</v>
      </c>
      <c r="C9" s="4" t="s">
        <v>20</v>
      </c>
      <c r="D9" s="5">
        <v>173235</v>
      </c>
      <c r="E9" s="5">
        <v>173235</v>
      </c>
      <c r="F9" s="5">
        <v>0</v>
      </c>
      <c r="G9" s="19">
        <v>0</v>
      </c>
      <c r="H9" s="5">
        <v>0</v>
      </c>
    </row>
    <row r="10" spans="2:8" x14ac:dyDescent="0.3">
      <c r="B10" s="3" t="s">
        <v>21</v>
      </c>
      <c r="C10" s="4" t="s">
        <v>22</v>
      </c>
      <c r="D10" s="5">
        <v>111035</v>
      </c>
      <c r="E10" s="5">
        <v>111035</v>
      </c>
      <c r="F10" s="5">
        <v>0</v>
      </c>
      <c r="G10" s="19">
        <v>0</v>
      </c>
      <c r="H10" s="5">
        <v>0</v>
      </c>
    </row>
    <row r="11" spans="2:8" x14ac:dyDescent="0.3">
      <c r="B11" s="3" t="s">
        <v>23</v>
      </c>
      <c r="C11" s="4" t="s">
        <v>24</v>
      </c>
      <c r="D11" s="5">
        <v>2108</v>
      </c>
      <c r="E11" s="5">
        <v>2108</v>
      </c>
      <c r="F11" s="5">
        <v>0</v>
      </c>
      <c r="G11" s="19">
        <v>0</v>
      </c>
      <c r="H11" s="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5"/>
  <sheetViews>
    <sheetView topLeftCell="A103" zoomScale="65" zoomScaleNormal="65" workbookViewId="0">
      <selection activeCell="A126" sqref="A126:G135"/>
    </sheetView>
  </sheetViews>
  <sheetFormatPr defaultRowHeight="14.4" x14ac:dyDescent="0.3"/>
  <cols>
    <col min="1" max="7" width="28.33203125" customWidth="1"/>
  </cols>
  <sheetData>
    <row r="1" spans="1:7" ht="57.6" x14ac:dyDescent="0.3">
      <c r="A1" s="7" t="s">
        <v>0</v>
      </c>
      <c r="B1" s="8" t="s">
        <v>25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</row>
    <row r="2" spans="1:7" ht="30" customHeight="1" x14ac:dyDescent="0.3">
      <c r="A2" s="9" t="s">
        <v>26</v>
      </c>
      <c r="B2" s="10" t="s">
        <v>8</v>
      </c>
      <c r="C2" s="11">
        <v>7099</v>
      </c>
      <c r="D2" s="11">
        <v>7099</v>
      </c>
      <c r="E2" s="11">
        <v>0</v>
      </c>
      <c r="F2" s="12">
        <f>E2/C2*100</f>
        <v>0</v>
      </c>
      <c r="G2" s="13">
        <v>0</v>
      </c>
    </row>
    <row r="3" spans="1:7" ht="30" customHeight="1" x14ac:dyDescent="0.3">
      <c r="A3" s="9" t="s">
        <v>27</v>
      </c>
      <c r="B3" s="10" t="s">
        <v>28</v>
      </c>
      <c r="C3" s="11">
        <v>13437</v>
      </c>
      <c r="D3" s="11">
        <v>13437</v>
      </c>
      <c r="E3" s="11">
        <v>0</v>
      </c>
      <c r="F3" s="11">
        <v>0</v>
      </c>
      <c r="G3" s="14">
        <v>0</v>
      </c>
    </row>
    <row r="4" spans="1:7" ht="30" customHeight="1" x14ac:dyDescent="0.3">
      <c r="A4" s="9" t="s">
        <v>29</v>
      </c>
      <c r="B4" s="10" t="s">
        <v>30</v>
      </c>
      <c r="C4" s="11">
        <v>278</v>
      </c>
      <c r="D4" s="11">
        <v>278</v>
      </c>
      <c r="E4" s="11">
        <v>0</v>
      </c>
      <c r="F4" s="14">
        <f t="shared" ref="F4:F5" si="0">(E4/C4*100)</f>
        <v>0</v>
      </c>
      <c r="G4" s="14">
        <v>0</v>
      </c>
    </row>
    <row r="5" spans="1:7" ht="30" customHeight="1" x14ac:dyDescent="0.3">
      <c r="A5" s="9" t="s">
        <v>13</v>
      </c>
      <c r="B5" s="10" t="s">
        <v>31</v>
      </c>
      <c r="C5" s="11">
        <v>539</v>
      </c>
      <c r="D5" s="11">
        <v>539</v>
      </c>
      <c r="E5" s="11">
        <v>0</v>
      </c>
      <c r="F5" s="14">
        <f t="shared" si="0"/>
        <v>0</v>
      </c>
      <c r="G5" s="14">
        <v>0</v>
      </c>
    </row>
    <row r="6" spans="1:7" ht="30" customHeight="1" x14ac:dyDescent="0.3">
      <c r="A6" s="9" t="s">
        <v>32</v>
      </c>
      <c r="B6" s="10" t="s">
        <v>33</v>
      </c>
      <c r="C6" s="11">
        <v>21</v>
      </c>
      <c r="D6" s="11">
        <v>21</v>
      </c>
      <c r="E6" s="11">
        <v>0</v>
      </c>
      <c r="F6" s="11">
        <v>0</v>
      </c>
      <c r="G6" s="14">
        <v>0</v>
      </c>
    </row>
    <row r="7" spans="1:7" ht="30" customHeight="1" x14ac:dyDescent="0.3">
      <c r="A7" s="9" t="s">
        <v>34</v>
      </c>
      <c r="B7" s="10" t="s">
        <v>18</v>
      </c>
      <c r="C7" s="11">
        <v>10245</v>
      </c>
      <c r="D7" s="11">
        <v>10173</v>
      </c>
      <c r="E7" s="11">
        <v>72</v>
      </c>
      <c r="F7" s="11">
        <f t="shared" ref="F7:F9" si="1">(E7/C7*100)</f>
        <v>0.70278184480234263</v>
      </c>
      <c r="G7" s="14">
        <v>4796.2299999999996</v>
      </c>
    </row>
    <row r="8" spans="1:7" ht="30" customHeight="1" x14ac:dyDescent="0.3">
      <c r="A8" s="9" t="s">
        <v>35</v>
      </c>
      <c r="B8" s="10" t="s">
        <v>20</v>
      </c>
      <c r="C8" s="11">
        <v>12106</v>
      </c>
      <c r="D8" s="11">
        <v>12106</v>
      </c>
      <c r="E8" s="11">
        <v>0</v>
      </c>
      <c r="F8" s="11">
        <f t="shared" si="1"/>
        <v>0</v>
      </c>
      <c r="G8" s="14">
        <v>0</v>
      </c>
    </row>
    <row r="9" spans="1:7" ht="30" customHeight="1" x14ac:dyDescent="0.3">
      <c r="A9" s="9" t="s">
        <v>36</v>
      </c>
      <c r="B9" s="10" t="s">
        <v>37</v>
      </c>
      <c r="C9" s="11">
        <v>4141</v>
      </c>
      <c r="D9" s="11">
        <v>4141</v>
      </c>
      <c r="E9" s="11">
        <v>0</v>
      </c>
      <c r="F9" s="11">
        <f t="shared" si="1"/>
        <v>0</v>
      </c>
      <c r="G9" s="14">
        <v>0</v>
      </c>
    </row>
    <row r="10" spans="1:7" ht="30" customHeight="1" x14ac:dyDescent="0.3">
      <c r="A10" s="9" t="s">
        <v>38</v>
      </c>
      <c r="B10" s="10" t="s">
        <v>39</v>
      </c>
      <c r="C10" s="11">
        <v>0</v>
      </c>
      <c r="D10" s="11">
        <v>0</v>
      </c>
      <c r="E10" s="11">
        <v>0</v>
      </c>
      <c r="F10" s="11">
        <v>0</v>
      </c>
      <c r="G10" s="14">
        <v>0</v>
      </c>
    </row>
    <row r="13" spans="1:7" ht="57.6" x14ac:dyDescent="0.3">
      <c r="A13" s="7" t="s">
        <v>0</v>
      </c>
      <c r="B13" s="8" t="s">
        <v>25</v>
      </c>
      <c r="C13" s="7" t="s">
        <v>2</v>
      </c>
      <c r="D13" s="7" t="s">
        <v>3</v>
      </c>
      <c r="E13" s="7" t="s">
        <v>4</v>
      </c>
      <c r="F13" s="7" t="s">
        <v>5</v>
      </c>
      <c r="G13" s="8" t="s">
        <v>6</v>
      </c>
    </row>
    <row r="14" spans="1:7" ht="28.8" x14ac:dyDescent="0.3">
      <c r="A14" s="9" t="s">
        <v>26</v>
      </c>
      <c r="B14" s="10" t="s">
        <v>8</v>
      </c>
      <c r="C14" s="11">
        <v>6916</v>
      </c>
      <c r="D14" s="11">
        <v>6915</v>
      </c>
      <c r="E14" s="11">
        <v>1</v>
      </c>
      <c r="F14" s="12">
        <f>E14/C14*100</f>
        <v>1.4459224985540774E-2</v>
      </c>
      <c r="G14" s="13">
        <v>40</v>
      </c>
    </row>
    <row r="15" spans="1:7" x14ac:dyDescent="0.3">
      <c r="A15" s="9" t="s">
        <v>27</v>
      </c>
      <c r="B15" s="10" t="s">
        <v>28</v>
      </c>
      <c r="C15" s="11">
        <v>25374</v>
      </c>
      <c r="D15" s="11">
        <v>25374</v>
      </c>
      <c r="E15" s="11">
        <v>0</v>
      </c>
      <c r="F15" s="14">
        <f t="shared" ref="F15:F17" si="2">(E15/C15*100)</f>
        <v>0</v>
      </c>
      <c r="G15" s="14">
        <v>0</v>
      </c>
    </row>
    <row r="16" spans="1:7" x14ac:dyDescent="0.3">
      <c r="A16" s="9" t="s">
        <v>29</v>
      </c>
      <c r="B16" s="10" t="s">
        <v>30</v>
      </c>
      <c r="C16" s="11">
        <v>294</v>
      </c>
      <c r="D16" s="11">
        <v>294</v>
      </c>
      <c r="E16" s="11">
        <v>0</v>
      </c>
      <c r="F16" s="14">
        <f t="shared" si="2"/>
        <v>0</v>
      </c>
      <c r="G16" s="14">
        <v>0</v>
      </c>
    </row>
    <row r="17" spans="1:7" x14ac:dyDescent="0.3">
      <c r="A17" s="9" t="s">
        <v>13</v>
      </c>
      <c r="B17" s="10" t="s">
        <v>31</v>
      </c>
      <c r="C17" s="11">
        <v>487</v>
      </c>
      <c r="D17" s="11">
        <v>487</v>
      </c>
      <c r="E17" s="11">
        <v>0</v>
      </c>
      <c r="F17" s="14">
        <f t="shared" si="2"/>
        <v>0</v>
      </c>
      <c r="G17" s="14">
        <v>0</v>
      </c>
    </row>
    <row r="18" spans="1:7" x14ac:dyDescent="0.3">
      <c r="A18" s="9" t="s">
        <v>32</v>
      </c>
      <c r="B18" s="10" t="s">
        <v>33</v>
      </c>
      <c r="C18" s="11">
        <v>7</v>
      </c>
      <c r="D18" s="11">
        <v>7</v>
      </c>
      <c r="E18" s="11">
        <v>0</v>
      </c>
      <c r="F18" s="11">
        <v>0</v>
      </c>
      <c r="G18" s="14">
        <v>0</v>
      </c>
    </row>
    <row r="19" spans="1:7" x14ac:dyDescent="0.3">
      <c r="A19" s="9" t="s">
        <v>34</v>
      </c>
      <c r="B19" s="10" t="s">
        <v>18</v>
      </c>
      <c r="C19" s="11">
        <v>9530</v>
      </c>
      <c r="D19" s="11">
        <v>9493</v>
      </c>
      <c r="E19" s="11">
        <v>37</v>
      </c>
      <c r="F19" s="14">
        <f t="shared" ref="F19:F21" si="3">(E19/C19*100)</f>
        <v>0.3882476390346275</v>
      </c>
      <c r="G19" s="14">
        <v>1841.69</v>
      </c>
    </row>
    <row r="20" spans="1:7" x14ac:dyDescent="0.3">
      <c r="A20" s="9" t="s">
        <v>35</v>
      </c>
      <c r="B20" s="10" t="s">
        <v>20</v>
      </c>
      <c r="C20" s="11">
        <v>12192</v>
      </c>
      <c r="D20" s="11">
        <v>12192</v>
      </c>
      <c r="E20" s="11">
        <v>0</v>
      </c>
      <c r="F20" s="14">
        <f t="shared" si="3"/>
        <v>0</v>
      </c>
      <c r="G20" s="14">
        <v>0</v>
      </c>
    </row>
    <row r="21" spans="1:7" x14ac:dyDescent="0.3">
      <c r="A21" s="9" t="s">
        <v>36</v>
      </c>
      <c r="B21" s="10" t="s">
        <v>37</v>
      </c>
      <c r="C21" s="11">
        <v>4237</v>
      </c>
      <c r="D21" s="11">
        <v>4237</v>
      </c>
      <c r="E21" s="11">
        <v>0</v>
      </c>
      <c r="F21" s="14">
        <f t="shared" si="3"/>
        <v>0</v>
      </c>
      <c r="G21" s="14">
        <v>0</v>
      </c>
    </row>
    <row r="22" spans="1:7" x14ac:dyDescent="0.3">
      <c r="A22" s="9" t="s">
        <v>38</v>
      </c>
      <c r="B22" s="10" t="s">
        <v>39</v>
      </c>
      <c r="C22" s="11">
        <v>117</v>
      </c>
      <c r="D22" s="11">
        <v>117</v>
      </c>
      <c r="E22" s="11">
        <v>0</v>
      </c>
      <c r="F22" s="11">
        <v>0</v>
      </c>
      <c r="G22" s="14">
        <v>0</v>
      </c>
    </row>
    <row r="24" spans="1:7" ht="57.6" x14ac:dyDescent="0.3">
      <c r="A24" s="7" t="s">
        <v>0</v>
      </c>
      <c r="B24" s="8" t="s">
        <v>25</v>
      </c>
      <c r="C24" s="7" t="s">
        <v>2</v>
      </c>
      <c r="D24" s="7" t="s">
        <v>3</v>
      </c>
      <c r="E24" s="7" t="s">
        <v>4</v>
      </c>
      <c r="F24" s="7" t="s">
        <v>5</v>
      </c>
      <c r="G24" s="8" t="s">
        <v>6</v>
      </c>
    </row>
    <row r="25" spans="1:7" ht="28.8" x14ac:dyDescent="0.3">
      <c r="A25" s="9" t="s">
        <v>26</v>
      </c>
      <c r="B25" s="10" t="s">
        <v>8</v>
      </c>
      <c r="C25" s="11">
        <v>7577</v>
      </c>
      <c r="D25" s="11">
        <v>7577</v>
      </c>
      <c r="E25" s="11">
        <v>0</v>
      </c>
      <c r="F25" s="12">
        <f>E25/C25*100</f>
        <v>0</v>
      </c>
      <c r="G25" s="13">
        <v>0</v>
      </c>
    </row>
    <row r="26" spans="1:7" x14ac:dyDescent="0.3">
      <c r="A26" s="9" t="s">
        <v>27</v>
      </c>
      <c r="B26" s="10" t="s">
        <v>28</v>
      </c>
      <c r="C26" s="11">
        <v>27312</v>
      </c>
      <c r="D26" s="11">
        <v>27312</v>
      </c>
      <c r="E26" s="11">
        <v>0</v>
      </c>
      <c r="F26" s="11">
        <v>0</v>
      </c>
      <c r="G26" s="14">
        <v>0</v>
      </c>
    </row>
    <row r="27" spans="1:7" x14ac:dyDescent="0.3">
      <c r="A27" s="9" t="s">
        <v>29</v>
      </c>
      <c r="B27" s="10" t="s">
        <v>30</v>
      </c>
      <c r="C27" s="15">
        <v>245</v>
      </c>
      <c r="D27" s="15">
        <v>245</v>
      </c>
      <c r="E27" s="15">
        <v>0</v>
      </c>
      <c r="F27" s="14">
        <f t="shared" ref="F27:F28" si="4">(E27/C27*100)</f>
        <v>0</v>
      </c>
      <c r="G27" s="16">
        <v>0</v>
      </c>
    </row>
    <row r="28" spans="1:7" x14ac:dyDescent="0.3">
      <c r="A28" s="9" t="s">
        <v>13</v>
      </c>
      <c r="B28" s="10" t="s">
        <v>31</v>
      </c>
      <c r="C28" s="15">
        <v>435</v>
      </c>
      <c r="D28" s="15">
        <v>434</v>
      </c>
      <c r="E28" s="15">
        <v>1</v>
      </c>
      <c r="F28" s="14">
        <f t="shared" si="4"/>
        <v>0.22988505747126436</v>
      </c>
      <c r="G28" s="16">
        <v>80</v>
      </c>
    </row>
    <row r="29" spans="1:7" x14ac:dyDescent="0.3">
      <c r="A29" s="9" t="s">
        <v>32</v>
      </c>
      <c r="B29" s="10" t="s">
        <v>33</v>
      </c>
      <c r="C29" s="11">
        <v>19</v>
      </c>
      <c r="D29" s="11">
        <v>19</v>
      </c>
      <c r="E29" s="11">
        <v>0</v>
      </c>
      <c r="F29" s="11">
        <v>0</v>
      </c>
      <c r="G29" s="14">
        <v>0</v>
      </c>
    </row>
    <row r="30" spans="1:7" x14ac:dyDescent="0.3">
      <c r="A30" s="9" t="s">
        <v>34</v>
      </c>
      <c r="B30" s="10" t="s">
        <v>18</v>
      </c>
      <c r="C30" s="15">
        <v>11917</v>
      </c>
      <c r="D30" s="15">
        <v>11902</v>
      </c>
      <c r="E30" s="15">
        <v>15</v>
      </c>
      <c r="F30" s="17">
        <f t="shared" ref="F30:F32" si="5">(E30/C30*100)</f>
        <v>0.12587060501804145</v>
      </c>
      <c r="G30" s="16">
        <v>1110.1500000000001</v>
      </c>
    </row>
    <row r="31" spans="1:7" x14ac:dyDescent="0.3">
      <c r="A31" s="9" t="s">
        <v>35</v>
      </c>
      <c r="B31" s="10" t="s">
        <v>20</v>
      </c>
      <c r="C31" s="15">
        <v>16021</v>
      </c>
      <c r="D31" s="15">
        <v>16021</v>
      </c>
      <c r="E31" s="15">
        <v>0</v>
      </c>
      <c r="F31" s="17">
        <f t="shared" si="5"/>
        <v>0</v>
      </c>
      <c r="G31" s="14">
        <v>0</v>
      </c>
    </row>
    <row r="32" spans="1:7" x14ac:dyDescent="0.3">
      <c r="A32" s="9" t="s">
        <v>36</v>
      </c>
      <c r="B32" s="10" t="s">
        <v>37</v>
      </c>
      <c r="C32" s="15">
        <v>5913</v>
      </c>
      <c r="D32" s="15">
        <v>5913</v>
      </c>
      <c r="E32" s="15">
        <v>0</v>
      </c>
      <c r="F32" s="17">
        <f t="shared" si="5"/>
        <v>0</v>
      </c>
      <c r="G32" s="14">
        <v>0</v>
      </c>
    </row>
    <row r="33" spans="1:7" x14ac:dyDescent="0.3">
      <c r="A33" s="9" t="s">
        <v>38</v>
      </c>
      <c r="B33" s="10" t="s">
        <v>39</v>
      </c>
      <c r="C33" s="11">
        <v>105</v>
      </c>
      <c r="D33" s="11">
        <v>105</v>
      </c>
      <c r="E33" s="11">
        <v>0</v>
      </c>
      <c r="F33" s="11">
        <v>0</v>
      </c>
      <c r="G33" s="14">
        <v>0</v>
      </c>
    </row>
    <row r="35" spans="1:7" ht="57.6" x14ac:dyDescent="0.3">
      <c r="A35" s="7" t="s">
        <v>0</v>
      </c>
      <c r="B35" s="8" t="s">
        <v>25</v>
      </c>
      <c r="C35" s="7" t="s">
        <v>2</v>
      </c>
      <c r="D35" s="7" t="s">
        <v>3</v>
      </c>
      <c r="E35" s="7" t="s">
        <v>4</v>
      </c>
      <c r="F35" s="7" t="s">
        <v>5</v>
      </c>
      <c r="G35" s="8" t="s">
        <v>6</v>
      </c>
    </row>
    <row r="36" spans="1:7" ht="28.8" x14ac:dyDescent="0.3">
      <c r="A36" s="9" t="s">
        <v>26</v>
      </c>
      <c r="B36" s="10" t="s">
        <v>8</v>
      </c>
      <c r="C36" s="11">
        <v>6804</v>
      </c>
      <c r="D36" s="11">
        <v>6804</v>
      </c>
      <c r="E36" s="11">
        <v>0</v>
      </c>
      <c r="F36" s="12">
        <f>E36/C36*100</f>
        <v>0</v>
      </c>
      <c r="G36" s="13">
        <v>0</v>
      </c>
    </row>
    <row r="37" spans="1:7" x14ac:dyDescent="0.3">
      <c r="A37" s="9" t="s">
        <v>27</v>
      </c>
      <c r="B37" s="10" t="s">
        <v>28</v>
      </c>
      <c r="C37" s="11">
        <v>18460</v>
      </c>
      <c r="D37" s="11">
        <v>18460</v>
      </c>
      <c r="E37" s="11">
        <v>0</v>
      </c>
      <c r="F37" s="11">
        <v>0</v>
      </c>
      <c r="G37" s="14">
        <v>0</v>
      </c>
    </row>
    <row r="38" spans="1:7" x14ac:dyDescent="0.3">
      <c r="A38" s="9" t="s">
        <v>29</v>
      </c>
      <c r="B38" s="10" t="s">
        <v>30</v>
      </c>
      <c r="C38" s="11">
        <v>217</v>
      </c>
      <c r="D38" s="11">
        <v>217</v>
      </c>
      <c r="E38" s="11">
        <v>0</v>
      </c>
      <c r="F38" s="14">
        <f t="shared" ref="F38:F39" si="6">E38/C38*100</f>
        <v>0</v>
      </c>
      <c r="G38" s="14">
        <v>0</v>
      </c>
    </row>
    <row r="39" spans="1:7" x14ac:dyDescent="0.3">
      <c r="A39" s="9" t="s">
        <v>13</v>
      </c>
      <c r="B39" s="10" t="s">
        <v>31</v>
      </c>
      <c r="C39" s="11">
        <v>304</v>
      </c>
      <c r="D39" s="11">
        <v>303</v>
      </c>
      <c r="E39" s="11">
        <v>1</v>
      </c>
      <c r="F39" s="14">
        <f t="shared" si="6"/>
        <v>0.3289473684210526</v>
      </c>
      <c r="G39" s="14">
        <v>40</v>
      </c>
    </row>
    <row r="40" spans="1:7" x14ac:dyDescent="0.3">
      <c r="A40" s="9" t="s">
        <v>32</v>
      </c>
      <c r="B40" s="10" t="s">
        <v>33</v>
      </c>
      <c r="C40" s="11">
        <v>13</v>
      </c>
      <c r="D40" s="11">
        <v>13</v>
      </c>
      <c r="E40" s="11">
        <v>0</v>
      </c>
      <c r="F40" s="11">
        <v>0</v>
      </c>
      <c r="G40" s="14">
        <v>0</v>
      </c>
    </row>
    <row r="41" spans="1:7" x14ac:dyDescent="0.3">
      <c r="A41" s="9" t="s">
        <v>34</v>
      </c>
      <c r="B41" s="10" t="s">
        <v>18</v>
      </c>
      <c r="C41" s="11">
        <v>17676</v>
      </c>
      <c r="D41" s="11">
        <v>17666</v>
      </c>
      <c r="E41" s="11">
        <v>10</v>
      </c>
      <c r="F41" s="11">
        <f t="shared" ref="F41" si="7">(E41/C41*100)</f>
        <v>5.6573885494455765E-2</v>
      </c>
      <c r="G41" s="14">
        <v>136.33000000000001</v>
      </c>
    </row>
    <row r="42" spans="1:7" x14ac:dyDescent="0.3">
      <c r="A42" s="9" t="s">
        <v>35</v>
      </c>
      <c r="B42" s="10" t="s">
        <v>20</v>
      </c>
      <c r="C42" s="11">
        <v>13445</v>
      </c>
      <c r="D42" s="11">
        <v>13445</v>
      </c>
      <c r="E42" s="11">
        <v>0</v>
      </c>
      <c r="F42" s="11">
        <v>0</v>
      </c>
      <c r="G42" s="14">
        <v>0</v>
      </c>
    </row>
    <row r="43" spans="1:7" x14ac:dyDescent="0.3">
      <c r="A43" s="9" t="s">
        <v>36</v>
      </c>
      <c r="B43" s="10" t="s">
        <v>37</v>
      </c>
      <c r="C43" s="11">
        <v>5921</v>
      </c>
      <c r="D43" s="11">
        <v>5921</v>
      </c>
      <c r="E43" s="11">
        <v>0</v>
      </c>
      <c r="F43" s="11">
        <v>0</v>
      </c>
      <c r="G43" s="14">
        <v>0</v>
      </c>
    </row>
    <row r="44" spans="1:7" x14ac:dyDescent="0.3">
      <c r="A44" s="9" t="s">
        <v>38</v>
      </c>
      <c r="B44" s="10" t="s">
        <v>39</v>
      </c>
      <c r="C44" s="11">
        <v>322</v>
      </c>
      <c r="D44" s="11">
        <v>322</v>
      </c>
      <c r="E44" s="11">
        <v>0</v>
      </c>
      <c r="F44" s="11">
        <v>0</v>
      </c>
      <c r="G44" s="14">
        <v>0</v>
      </c>
    </row>
    <row r="46" spans="1:7" ht="57.6" x14ac:dyDescent="0.3">
      <c r="A46" s="7" t="s">
        <v>0</v>
      </c>
      <c r="B46" s="8" t="s">
        <v>25</v>
      </c>
      <c r="C46" s="7" t="s">
        <v>2</v>
      </c>
      <c r="D46" s="7" t="s">
        <v>3</v>
      </c>
      <c r="E46" s="7" t="s">
        <v>4</v>
      </c>
      <c r="F46" s="7" t="s">
        <v>5</v>
      </c>
      <c r="G46" s="8" t="s">
        <v>6</v>
      </c>
    </row>
    <row r="47" spans="1:7" ht="28.8" x14ac:dyDescent="0.3">
      <c r="A47" s="9" t="s">
        <v>26</v>
      </c>
      <c r="B47" s="10" t="s">
        <v>8</v>
      </c>
      <c r="C47" s="11">
        <v>5087</v>
      </c>
      <c r="D47" s="11">
        <v>5087</v>
      </c>
      <c r="E47" s="11">
        <v>0</v>
      </c>
      <c r="F47" s="12">
        <f>E47/C47*100</f>
        <v>0</v>
      </c>
      <c r="G47" s="13">
        <v>0</v>
      </c>
    </row>
    <row r="48" spans="1:7" x14ac:dyDescent="0.3">
      <c r="A48" s="9" t="s">
        <v>27</v>
      </c>
      <c r="B48" s="10" t="s">
        <v>28</v>
      </c>
      <c r="C48" s="11">
        <v>13407</v>
      </c>
      <c r="D48" s="11">
        <v>13407</v>
      </c>
      <c r="E48" s="11">
        <v>0</v>
      </c>
      <c r="F48" s="11">
        <v>0</v>
      </c>
      <c r="G48" s="14">
        <v>0</v>
      </c>
    </row>
    <row r="49" spans="1:7" x14ac:dyDescent="0.3">
      <c r="A49" s="9" t="s">
        <v>29</v>
      </c>
      <c r="B49" s="10" t="s">
        <v>30</v>
      </c>
      <c r="C49" s="11">
        <v>116</v>
      </c>
      <c r="D49" s="11">
        <v>116</v>
      </c>
      <c r="E49" s="11">
        <v>0</v>
      </c>
      <c r="F49" s="11">
        <f t="shared" ref="F49:F50" si="8">E49/C49*100</f>
        <v>0</v>
      </c>
      <c r="G49" s="14">
        <v>0</v>
      </c>
    </row>
    <row r="50" spans="1:7" x14ac:dyDescent="0.3">
      <c r="A50" s="9" t="s">
        <v>13</v>
      </c>
      <c r="B50" s="10" t="s">
        <v>31</v>
      </c>
      <c r="C50" s="11">
        <v>357</v>
      </c>
      <c r="D50" s="11">
        <v>355</v>
      </c>
      <c r="E50" s="11">
        <v>2</v>
      </c>
      <c r="F50" s="11">
        <f t="shared" si="8"/>
        <v>0.56022408963585435</v>
      </c>
      <c r="G50" s="14">
        <v>120</v>
      </c>
    </row>
    <row r="51" spans="1:7" x14ac:dyDescent="0.3">
      <c r="A51" s="9" t="s">
        <v>32</v>
      </c>
      <c r="B51" s="10" t="s">
        <v>33</v>
      </c>
      <c r="C51" s="11">
        <v>6</v>
      </c>
      <c r="D51" s="11">
        <v>6</v>
      </c>
      <c r="E51" s="11">
        <v>0</v>
      </c>
      <c r="F51" s="11">
        <v>0</v>
      </c>
      <c r="G51" s="14">
        <v>0</v>
      </c>
    </row>
    <row r="52" spans="1:7" x14ac:dyDescent="0.3">
      <c r="A52" s="9" t="s">
        <v>34</v>
      </c>
      <c r="B52" s="10" t="s">
        <v>18</v>
      </c>
      <c r="C52" s="11">
        <v>10093</v>
      </c>
      <c r="D52" s="11">
        <v>10079</v>
      </c>
      <c r="E52" s="11">
        <v>14</v>
      </c>
      <c r="F52" s="11">
        <f>(E52/C52*100)</f>
        <v>0.13870999702764292</v>
      </c>
      <c r="G52" s="14">
        <v>309.98</v>
      </c>
    </row>
    <row r="53" spans="1:7" x14ac:dyDescent="0.3">
      <c r="A53" s="9" t="s">
        <v>35</v>
      </c>
      <c r="B53" s="10" t="s">
        <v>20</v>
      </c>
      <c r="C53" s="11">
        <v>9354</v>
      </c>
      <c r="D53" s="11">
        <v>9354</v>
      </c>
      <c r="E53" s="11">
        <v>0</v>
      </c>
      <c r="F53" s="11">
        <f>(E53/C53*100)</f>
        <v>0</v>
      </c>
      <c r="G53" s="14">
        <v>0</v>
      </c>
    </row>
    <row r="54" spans="1:7" x14ac:dyDescent="0.3">
      <c r="A54" s="9" t="s">
        <v>36</v>
      </c>
      <c r="B54" s="10" t="s">
        <v>37</v>
      </c>
      <c r="C54" s="11">
        <v>7182</v>
      </c>
      <c r="D54" s="11">
        <v>7182</v>
      </c>
      <c r="E54" s="11">
        <v>0</v>
      </c>
      <c r="F54" s="11">
        <f>(E54/C54*100)</f>
        <v>0</v>
      </c>
      <c r="G54" s="14">
        <v>0</v>
      </c>
    </row>
    <row r="55" spans="1:7" x14ac:dyDescent="0.3">
      <c r="A55" s="9" t="s">
        <v>38</v>
      </c>
      <c r="B55" s="10" t="s">
        <v>39</v>
      </c>
      <c r="C55" s="11">
        <v>252</v>
      </c>
      <c r="D55" s="11">
        <v>252</v>
      </c>
      <c r="E55" s="11">
        <v>0</v>
      </c>
      <c r="F55" s="11">
        <v>0</v>
      </c>
      <c r="G55" s="14">
        <v>0</v>
      </c>
    </row>
    <row r="57" spans="1:7" ht="57.6" x14ac:dyDescent="0.3">
      <c r="A57" s="7" t="s">
        <v>0</v>
      </c>
      <c r="B57" s="8" t="s">
        <v>25</v>
      </c>
      <c r="C57" s="7" t="s">
        <v>2</v>
      </c>
      <c r="D57" s="7" t="s">
        <v>3</v>
      </c>
      <c r="E57" s="7" t="s">
        <v>4</v>
      </c>
      <c r="F57" s="7" t="s">
        <v>5</v>
      </c>
      <c r="G57" s="8" t="s">
        <v>6</v>
      </c>
    </row>
    <row r="58" spans="1:7" ht="28.8" x14ac:dyDescent="0.3">
      <c r="A58" s="9" t="s">
        <v>26</v>
      </c>
      <c r="B58" s="10" t="s">
        <v>8</v>
      </c>
      <c r="C58" s="11">
        <v>7509</v>
      </c>
      <c r="D58" s="11">
        <v>7509</v>
      </c>
      <c r="E58" s="11">
        <v>0</v>
      </c>
      <c r="F58" s="12">
        <f>E58/C58*100</f>
        <v>0</v>
      </c>
      <c r="G58" s="13">
        <v>0</v>
      </c>
    </row>
    <row r="59" spans="1:7" x14ac:dyDescent="0.3">
      <c r="A59" s="9" t="s">
        <v>27</v>
      </c>
      <c r="B59" s="10" t="s">
        <v>28</v>
      </c>
      <c r="C59" s="11">
        <v>21448</v>
      </c>
      <c r="D59" s="11">
        <v>21448</v>
      </c>
      <c r="E59" s="11">
        <v>0</v>
      </c>
      <c r="F59" s="11">
        <v>0</v>
      </c>
      <c r="G59" s="14">
        <v>0</v>
      </c>
    </row>
    <row r="60" spans="1:7" x14ac:dyDescent="0.3">
      <c r="A60" s="9" t="s">
        <v>29</v>
      </c>
      <c r="B60" s="10" t="s">
        <v>30</v>
      </c>
      <c r="C60" s="11">
        <v>269</v>
      </c>
      <c r="D60" s="11">
        <v>268</v>
      </c>
      <c r="E60" s="11">
        <v>1</v>
      </c>
      <c r="F60" s="11">
        <f t="shared" ref="F60:F61" si="9">E60/C60*100</f>
        <v>0.37174721189591076</v>
      </c>
      <c r="G60" s="14">
        <v>80</v>
      </c>
    </row>
    <row r="61" spans="1:7" x14ac:dyDescent="0.3">
      <c r="A61" s="9" t="s">
        <v>13</v>
      </c>
      <c r="B61" s="10" t="s">
        <v>31</v>
      </c>
      <c r="C61" s="11">
        <v>343</v>
      </c>
      <c r="D61" s="11">
        <v>341</v>
      </c>
      <c r="E61" s="11">
        <v>2</v>
      </c>
      <c r="F61" s="11">
        <f t="shared" si="9"/>
        <v>0.58309037900874638</v>
      </c>
      <c r="G61" s="14">
        <v>80</v>
      </c>
    </row>
    <row r="62" spans="1:7" x14ac:dyDescent="0.3">
      <c r="A62" s="9" t="s">
        <v>32</v>
      </c>
      <c r="B62" s="10" t="s">
        <v>33</v>
      </c>
      <c r="C62" s="11">
        <v>5</v>
      </c>
      <c r="D62" s="11">
        <v>5</v>
      </c>
      <c r="E62" s="11">
        <v>0</v>
      </c>
      <c r="F62" s="11">
        <v>0</v>
      </c>
      <c r="G62" s="14">
        <v>0</v>
      </c>
    </row>
    <row r="63" spans="1:7" x14ac:dyDescent="0.3">
      <c r="A63" s="9" t="s">
        <v>34</v>
      </c>
      <c r="B63" s="10" t="s">
        <v>18</v>
      </c>
      <c r="C63" s="11">
        <v>12069</v>
      </c>
      <c r="D63" s="11">
        <v>12055</v>
      </c>
      <c r="E63" s="11">
        <v>14</v>
      </c>
      <c r="F63" s="11">
        <v>0</v>
      </c>
      <c r="G63" s="14">
        <v>830.61</v>
      </c>
    </row>
    <row r="64" spans="1:7" x14ac:dyDescent="0.3">
      <c r="A64" s="9" t="s">
        <v>35</v>
      </c>
      <c r="B64" s="10" t="s">
        <v>20</v>
      </c>
      <c r="C64" s="11">
        <v>17398</v>
      </c>
      <c r="D64" s="11">
        <v>17398</v>
      </c>
      <c r="E64" s="11">
        <v>0</v>
      </c>
      <c r="F64" s="11">
        <v>0</v>
      </c>
      <c r="G64" s="14">
        <v>0</v>
      </c>
    </row>
    <row r="65" spans="1:7" x14ac:dyDescent="0.3">
      <c r="A65" s="9" t="s">
        <v>36</v>
      </c>
      <c r="B65" s="10" t="s">
        <v>37</v>
      </c>
      <c r="C65" s="11">
        <v>13228</v>
      </c>
      <c r="D65" s="11">
        <v>13228</v>
      </c>
      <c r="E65" s="11">
        <v>0</v>
      </c>
      <c r="F65" s="11">
        <v>0</v>
      </c>
      <c r="G65" s="14">
        <v>0</v>
      </c>
    </row>
    <row r="66" spans="1:7" x14ac:dyDescent="0.3">
      <c r="A66" s="9" t="s">
        <v>38</v>
      </c>
      <c r="B66" s="10" t="s">
        <v>39</v>
      </c>
      <c r="C66" s="11">
        <v>224</v>
      </c>
      <c r="D66" s="11">
        <v>224</v>
      </c>
      <c r="E66" s="11">
        <v>0</v>
      </c>
      <c r="F66" s="11">
        <v>0</v>
      </c>
      <c r="G66" s="14">
        <v>0</v>
      </c>
    </row>
    <row r="68" spans="1:7" ht="57.6" x14ac:dyDescent="0.3">
      <c r="A68" s="7" t="s">
        <v>0</v>
      </c>
      <c r="B68" s="8" t="s">
        <v>25</v>
      </c>
      <c r="C68" s="7" t="s">
        <v>2</v>
      </c>
      <c r="D68" s="7" t="s">
        <v>3</v>
      </c>
      <c r="E68" s="7" t="s">
        <v>4</v>
      </c>
      <c r="F68" s="7" t="s">
        <v>5</v>
      </c>
      <c r="G68" s="8" t="s">
        <v>6</v>
      </c>
    </row>
    <row r="69" spans="1:7" ht="28.8" x14ac:dyDescent="0.3">
      <c r="A69" s="9" t="s">
        <v>26</v>
      </c>
      <c r="B69" s="10" t="s">
        <v>8</v>
      </c>
      <c r="C69" s="11">
        <v>5594</v>
      </c>
      <c r="D69" s="11">
        <v>5591</v>
      </c>
      <c r="E69" s="11">
        <v>3</v>
      </c>
      <c r="F69" s="12">
        <f>E69/C69*100</f>
        <v>5.3628888094386845E-2</v>
      </c>
      <c r="G69" s="13">
        <v>120</v>
      </c>
    </row>
    <row r="70" spans="1:7" x14ac:dyDescent="0.3">
      <c r="A70" s="9" t="s">
        <v>27</v>
      </c>
      <c r="B70" s="10" t="s">
        <v>28</v>
      </c>
      <c r="C70" s="11">
        <v>13910</v>
      </c>
      <c r="D70" s="11">
        <v>13910</v>
      </c>
      <c r="E70" s="11">
        <v>0</v>
      </c>
      <c r="F70" s="11">
        <v>0</v>
      </c>
      <c r="G70" s="14">
        <v>0</v>
      </c>
    </row>
    <row r="71" spans="1:7" x14ac:dyDescent="0.3">
      <c r="A71" s="9" t="s">
        <v>29</v>
      </c>
      <c r="B71" s="10" t="s">
        <v>30</v>
      </c>
      <c r="C71" s="11">
        <v>177</v>
      </c>
      <c r="D71" s="11">
        <v>177</v>
      </c>
      <c r="E71" s="11">
        <v>0</v>
      </c>
      <c r="F71" s="11">
        <f t="shared" ref="F71:F72" si="10">E71/C71*100</f>
        <v>0</v>
      </c>
      <c r="G71" s="14">
        <v>0</v>
      </c>
    </row>
    <row r="72" spans="1:7" x14ac:dyDescent="0.3">
      <c r="A72" s="9" t="s">
        <v>13</v>
      </c>
      <c r="B72" s="10" t="s">
        <v>31</v>
      </c>
      <c r="C72" s="11">
        <v>356</v>
      </c>
      <c r="D72" s="11">
        <v>356</v>
      </c>
      <c r="E72" s="11">
        <v>0</v>
      </c>
      <c r="F72" s="11">
        <f t="shared" si="10"/>
        <v>0</v>
      </c>
      <c r="G72" s="14">
        <v>0</v>
      </c>
    </row>
    <row r="73" spans="1:7" x14ac:dyDescent="0.3">
      <c r="A73" s="9" t="s">
        <v>32</v>
      </c>
      <c r="B73" s="10" t="s">
        <v>33</v>
      </c>
      <c r="C73" s="11">
        <v>5</v>
      </c>
      <c r="D73" s="11">
        <v>5</v>
      </c>
      <c r="E73" s="11">
        <v>0</v>
      </c>
      <c r="F73" s="11">
        <v>0</v>
      </c>
      <c r="G73" s="14">
        <v>0</v>
      </c>
    </row>
    <row r="74" spans="1:7" x14ac:dyDescent="0.3">
      <c r="A74" s="9" t="s">
        <v>34</v>
      </c>
      <c r="B74" s="10" t="s">
        <v>18</v>
      </c>
      <c r="C74" s="11">
        <v>8517</v>
      </c>
      <c r="D74" s="11">
        <f>C74-E74</f>
        <v>8495</v>
      </c>
      <c r="E74" s="11">
        <v>22</v>
      </c>
      <c r="F74" s="11">
        <f>(E74/C74*100)</f>
        <v>0.25830691558060348</v>
      </c>
      <c r="G74" s="14">
        <v>1012.62</v>
      </c>
    </row>
    <row r="75" spans="1:7" x14ac:dyDescent="0.3">
      <c r="A75" s="9" t="s">
        <v>35</v>
      </c>
      <c r="B75" s="10" t="s">
        <v>20</v>
      </c>
      <c r="C75" s="11">
        <v>10229</v>
      </c>
      <c r="D75" s="11">
        <v>10229</v>
      </c>
      <c r="E75" s="11">
        <v>0</v>
      </c>
      <c r="F75" s="11">
        <v>0</v>
      </c>
      <c r="G75" s="14">
        <v>0</v>
      </c>
    </row>
    <row r="76" spans="1:7" x14ac:dyDescent="0.3">
      <c r="A76" s="9" t="s">
        <v>36</v>
      </c>
      <c r="B76" s="10" t="s">
        <v>37</v>
      </c>
      <c r="C76" s="11">
        <v>10697</v>
      </c>
      <c r="D76" s="11">
        <v>10697</v>
      </c>
      <c r="E76" s="11">
        <v>0</v>
      </c>
      <c r="F76" s="11">
        <v>0</v>
      </c>
      <c r="G76" s="14">
        <v>0</v>
      </c>
    </row>
    <row r="77" spans="1:7" x14ac:dyDescent="0.3">
      <c r="A77" s="9" t="s">
        <v>38</v>
      </c>
      <c r="B77" s="10" t="s">
        <v>39</v>
      </c>
      <c r="C77" s="11">
        <v>76</v>
      </c>
      <c r="D77" s="11">
        <v>76</v>
      </c>
      <c r="E77" s="11">
        <v>0</v>
      </c>
      <c r="F77" s="11">
        <v>0</v>
      </c>
      <c r="G77" s="14">
        <v>0</v>
      </c>
    </row>
    <row r="79" spans="1:7" ht="57.6" x14ac:dyDescent="0.3">
      <c r="A79" s="7" t="s">
        <v>0</v>
      </c>
      <c r="B79" s="8" t="s">
        <v>25</v>
      </c>
      <c r="C79" s="7" t="s">
        <v>2</v>
      </c>
      <c r="D79" s="7" t="s">
        <v>3</v>
      </c>
      <c r="E79" s="7" t="s">
        <v>4</v>
      </c>
      <c r="F79" s="7" t="s">
        <v>5</v>
      </c>
      <c r="G79" s="8" t="s">
        <v>6</v>
      </c>
    </row>
    <row r="80" spans="1:7" ht="28.8" x14ac:dyDescent="0.3">
      <c r="A80" s="9" t="s">
        <v>26</v>
      </c>
      <c r="B80" s="10" t="s">
        <v>8</v>
      </c>
      <c r="C80" s="11">
        <v>6826</v>
      </c>
      <c r="D80" s="11">
        <v>6819</v>
      </c>
      <c r="E80" s="11">
        <v>7</v>
      </c>
      <c r="F80" s="12">
        <f>E80/C80*100</f>
        <v>0.10254907705830649</v>
      </c>
      <c r="G80" s="13">
        <v>280</v>
      </c>
    </row>
    <row r="81" spans="1:7" x14ac:dyDescent="0.3">
      <c r="A81" s="9" t="s">
        <v>27</v>
      </c>
      <c r="B81" s="10" t="s">
        <v>28</v>
      </c>
      <c r="C81" s="11">
        <v>20799</v>
      </c>
      <c r="D81" s="11">
        <v>20799</v>
      </c>
      <c r="E81" s="11">
        <v>0</v>
      </c>
      <c r="F81" s="11">
        <v>0</v>
      </c>
      <c r="G81" s="14">
        <v>0</v>
      </c>
    </row>
    <row r="82" spans="1:7" x14ac:dyDescent="0.3">
      <c r="A82" s="9" t="s">
        <v>29</v>
      </c>
      <c r="B82" s="10" t="s">
        <v>30</v>
      </c>
      <c r="C82" s="11">
        <v>274</v>
      </c>
      <c r="D82" s="11">
        <v>273</v>
      </c>
      <c r="E82" s="11">
        <v>1</v>
      </c>
      <c r="F82" s="11">
        <v>0.36496350364963503</v>
      </c>
      <c r="G82" s="14">
        <v>40</v>
      </c>
    </row>
    <row r="83" spans="1:7" x14ac:dyDescent="0.3">
      <c r="A83" s="9" t="s">
        <v>13</v>
      </c>
      <c r="B83" s="10" t="s">
        <v>31</v>
      </c>
      <c r="C83" s="11">
        <v>820</v>
      </c>
      <c r="D83" s="11">
        <v>820</v>
      </c>
      <c r="E83" s="11">
        <v>0</v>
      </c>
      <c r="F83" s="11">
        <v>0</v>
      </c>
      <c r="G83" s="14">
        <v>0</v>
      </c>
    </row>
    <row r="84" spans="1:7" x14ac:dyDescent="0.3">
      <c r="A84" s="9" t="s">
        <v>32</v>
      </c>
      <c r="B84" s="10" t="s">
        <v>33</v>
      </c>
      <c r="C84" s="11">
        <v>17</v>
      </c>
      <c r="D84" s="11">
        <v>17</v>
      </c>
      <c r="E84" s="11">
        <v>0</v>
      </c>
      <c r="F84" s="11">
        <v>0</v>
      </c>
      <c r="G84" s="14">
        <v>0</v>
      </c>
    </row>
    <row r="85" spans="1:7" x14ac:dyDescent="0.3">
      <c r="A85" s="9" t="s">
        <v>34</v>
      </c>
      <c r="B85" s="10" t="s">
        <v>18</v>
      </c>
      <c r="C85" s="11">
        <v>8675</v>
      </c>
      <c r="D85" s="11">
        <v>8656</v>
      </c>
      <c r="E85" s="11">
        <v>19</v>
      </c>
      <c r="F85" s="11">
        <v>0.21902017291066281</v>
      </c>
      <c r="G85" s="14">
        <v>408.06</v>
      </c>
    </row>
    <row r="86" spans="1:7" x14ac:dyDescent="0.3">
      <c r="A86" s="9" t="s">
        <v>35</v>
      </c>
      <c r="B86" s="10" t="s">
        <v>20</v>
      </c>
      <c r="C86" s="11">
        <v>17240</v>
      </c>
      <c r="D86" s="11">
        <v>17240</v>
      </c>
      <c r="E86" s="11">
        <v>0</v>
      </c>
      <c r="F86" s="11">
        <v>0</v>
      </c>
      <c r="G86" s="14">
        <v>0</v>
      </c>
    </row>
    <row r="87" spans="1:7" x14ac:dyDescent="0.3">
      <c r="A87" s="9" t="s">
        <v>36</v>
      </c>
      <c r="B87" s="10" t="s">
        <v>37</v>
      </c>
      <c r="C87" s="11">
        <v>12926</v>
      </c>
      <c r="D87" s="11">
        <v>12926</v>
      </c>
      <c r="E87" s="11">
        <v>0</v>
      </c>
      <c r="F87" s="11">
        <v>0</v>
      </c>
      <c r="G87" s="14">
        <v>0</v>
      </c>
    </row>
    <row r="88" spans="1:7" x14ac:dyDescent="0.3">
      <c r="A88" s="9" t="s">
        <v>38</v>
      </c>
      <c r="B88" s="10" t="s">
        <v>39</v>
      </c>
      <c r="C88" s="11">
        <v>197</v>
      </c>
      <c r="D88" s="11">
        <v>197</v>
      </c>
      <c r="E88" s="11">
        <v>0</v>
      </c>
      <c r="F88" s="11">
        <v>0</v>
      </c>
      <c r="G88" s="14">
        <v>0</v>
      </c>
    </row>
    <row r="91" spans="1:7" ht="57.6" x14ac:dyDescent="0.3">
      <c r="A91" s="7" t="s">
        <v>0</v>
      </c>
      <c r="B91" s="8" t="s">
        <v>25</v>
      </c>
      <c r="C91" s="7" t="s">
        <v>2</v>
      </c>
      <c r="D91" s="7" t="s">
        <v>3</v>
      </c>
      <c r="E91" s="7" t="s">
        <v>4</v>
      </c>
      <c r="F91" s="7" t="s">
        <v>5</v>
      </c>
      <c r="G91" s="8" t="s">
        <v>6</v>
      </c>
    </row>
    <row r="92" spans="1:7" ht="28.8" x14ac:dyDescent="0.3">
      <c r="A92" s="9" t="s">
        <v>26</v>
      </c>
      <c r="B92" s="10" t="s">
        <v>8</v>
      </c>
      <c r="C92" s="11">
        <v>8121</v>
      </c>
      <c r="D92" s="11">
        <v>8121</v>
      </c>
      <c r="E92" s="11">
        <v>0</v>
      </c>
      <c r="F92" s="12">
        <f>E92/C92*100</f>
        <v>0</v>
      </c>
      <c r="G92" s="13">
        <v>0</v>
      </c>
    </row>
    <row r="93" spans="1:7" x14ac:dyDescent="0.3">
      <c r="A93" s="9" t="s">
        <v>27</v>
      </c>
      <c r="B93" s="10" t="s">
        <v>28</v>
      </c>
      <c r="C93" s="11">
        <v>25819</v>
      </c>
      <c r="D93" s="11">
        <v>25819</v>
      </c>
      <c r="E93" s="11">
        <v>0</v>
      </c>
      <c r="F93" s="11">
        <v>0</v>
      </c>
      <c r="G93" s="14">
        <v>0</v>
      </c>
    </row>
    <row r="94" spans="1:7" x14ac:dyDescent="0.3">
      <c r="A94" s="9" t="s">
        <v>29</v>
      </c>
      <c r="B94" s="10" t="s">
        <v>30</v>
      </c>
      <c r="C94" s="11">
        <v>346</v>
      </c>
      <c r="D94" s="11">
        <v>344</v>
      </c>
      <c r="E94" s="11">
        <v>2</v>
      </c>
      <c r="F94" s="11">
        <f t="shared" ref="F94:F95" si="11">E94/C94*100</f>
        <v>0.57803468208092479</v>
      </c>
      <c r="G94" s="14">
        <v>120</v>
      </c>
    </row>
    <row r="95" spans="1:7" x14ac:dyDescent="0.3">
      <c r="A95" s="9" t="s">
        <v>13</v>
      </c>
      <c r="B95" s="10" t="s">
        <v>31</v>
      </c>
      <c r="C95" s="11">
        <v>497</v>
      </c>
      <c r="D95" s="11">
        <v>488</v>
      </c>
      <c r="E95" s="11">
        <v>9</v>
      </c>
      <c r="F95" s="11">
        <f t="shared" si="11"/>
        <v>1.8108651911468814</v>
      </c>
      <c r="G95" s="14">
        <v>400</v>
      </c>
    </row>
    <row r="96" spans="1:7" x14ac:dyDescent="0.3">
      <c r="A96" s="9" t="s">
        <v>32</v>
      </c>
      <c r="B96" s="10" t="s">
        <v>33</v>
      </c>
      <c r="C96" s="11">
        <v>16</v>
      </c>
      <c r="D96" s="11">
        <v>0</v>
      </c>
      <c r="E96" s="11">
        <v>0</v>
      </c>
      <c r="F96" s="11">
        <v>0</v>
      </c>
      <c r="G96" s="14">
        <v>0</v>
      </c>
    </row>
    <row r="97" spans="1:7" x14ac:dyDescent="0.3">
      <c r="A97" s="9" t="s">
        <v>34</v>
      </c>
      <c r="B97" s="10" t="s">
        <v>18</v>
      </c>
      <c r="C97" s="11">
        <v>9585</v>
      </c>
      <c r="D97" s="11">
        <v>9574</v>
      </c>
      <c r="E97" s="11">
        <v>11</v>
      </c>
      <c r="F97" s="11">
        <f>E97/C97*100</f>
        <v>0.11476264997391757</v>
      </c>
      <c r="G97" s="14">
        <v>814.88</v>
      </c>
    </row>
    <row r="98" spans="1:7" x14ac:dyDescent="0.3">
      <c r="A98" s="9" t="s">
        <v>35</v>
      </c>
      <c r="B98" s="10" t="s">
        <v>20</v>
      </c>
      <c r="C98" s="11">
        <v>20044</v>
      </c>
      <c r="D98" s="11">
        <v>20044</v>
      </c>
      <c r="E98" s="11">
        <v>0</v>
      </c>
      <c r="F98" s="11">
        <f>E98/C98*100</f>
        <v>0</v>
      </c>
      <c r="G98" s="14">
        <v>0</v>
      </c>
    </row>
    <row r="99" spans="1:7" x14ac:dyDescent="0.3">
      <c r="A99" s="9" t="s">
        <v>36</v>
      </c>
      <c r="B99" s="10" t="s">
        <v>37</v>
      </c>
      <c r="C99" s="11">
        <v>15211</v>
      </c>
      <c r="D99" s="11">
        <v>15211</v>
      </c>
      <c r="E99" s="11">
        <v>0</v>
      </c>
      <c r="F99" s="11">
        <f>E99/C99*100</f>
        <v>0</v>
      </c>
      <c r="G99" s="14">
        <v>0</v>
      </c>
    </row>
    <row r="100" spans="1:7" x14ac:dyDescent="0.3">
      <c r="A100" s="9" t="s">
        <v>38</v>
      </c>
      <c r="B100" s="10" t="s">
        <v>39</v>
      </c>
      <c r="C100" s="11">
        <v>94</v>
      </c>
      <c r="D100" s="11">
        <v>94</v>
      </c>
      <c r="E100" s="11">
        <v>0</v>
      </c>
      <c r="F100" s="11">
        <v>0</v>
      </c>
      <c r="G100" s="14">
        <v>0</v>
      </c>
    </row>
    <row r="103" spans="1:7" ht="57.6" x14ac:dyDescent="0.3">
      <c r="A103" s="7" t="s">
        <v>0</v>
      </c>
      <c r="B103" s="8" t="s">
        <v>25</v>
      </c>
      <c r="C103" s="7" t="s">
        <v>2</v>
      </c>
      <c r="D103" s="7" t="s">
        <v>3</v>
      </c>
      <c r="E103" s="7" t="s">
        <v>4</v>
      </c>
      <c r="F103" s="7" t="s">
        <v>5</v>
      </c>
      <c r="G103" s="8" t="s">
        <v>6</v>
      </c>
    </row>
    <row r="104" spans="1:7" ht="28.8" x14ac:dyDescent="0.3">
      <c r="A104" s="9" t="s">
        <v>26</v>
      </c>
      <c r="B104" s="10" t="s">
        <v>8</v>
      </c>
      <c r="C104" s="11">
        <v>6229</v>
      </c>
      <c r="D104" s="11">
        <v>6227</v>
      </c>
      <c r="E104" s="11">
        <v>2</v>
      </c>
      <c r="F104" s="12">
        <f>E104/C104*100</f>
        <v>3.2107882485150105E-2</v>
      </c>
      <c r="G104" s="13">
        <v>120</v>
      </c>
    </row>
    <row r="105" spans="1:7" x14ac:dyDescent="0.3">
      <c r="A105" s="9" t="s">
        <v>27</v>
      </c>
      <c r="B105" s="10" t="s">
        <v>28</v>
      </c>
      <c r="C105" s="18">
        <f t="shared" ref="C105:C112" si="12">D105+E105</f>
        <v>20419</v>
      </c>
      <c r="D105" s="11">
        <v>20419</v>
      </c>
      <c r="E105" s="11">
        <v>0</v>
      </c>
      <c r="F105" s="11">
        <v>0</v>
      </c>
      <c r="G105" s="14">
        <v>0</v>
      </c>
    </row>
    <row r="106" spans="1:7" x14ac:dyDescent="0.3">
      <c r="A106" s="9" t="s">
        <v>29</v>
      </c>
      <c r="B106" s="10" t="s">
        <v>30</v>
      </c>
      <c r="C106" s="18">
        <f t="shared" si="12"/>
        <v>301</v>
      </c>
      <c r="D106" s="11">
        <v>301</v>
      </c>
      <c r="E106" s="11">
        <v>0</v>
      </c>
      <c r="F106" s="11">
        <f t="shared" ref="F106:F111" si="13">E106/C106*100</f>
        <v>0</v>
      </c>
      <c r="G106" s="14">
        <v>0</v>
      </c>
    </row>
    <row r="107" spans="1:7" x14ac:dyDescent="0.3">
      <c r="A107" s="9" t="s">
        <v>13</v>
      </c>
      <c r="B107" s="10" t="s">
        <v>31</v>
      </c>
      <c r="C107" s="18">
        <f t="shared" si="12"/>
        <v>273</v>
      </c>
      <c r="D107" s="11">
        <v>269</v>
      </c>
      <c r="E107" s="11">
        <v>4</v>
      </c>
      <c r="F107" s="11">
        <f t="shared" si="13"/>
        <v>1.4652014652014651</v>
      </c>
      <c r="G107" s="14">
        <v>160</v>
      </c>
    </row>
    <row r="108" spans="1:7" x14ac:dyDescent="0.3">
      <c r="A108" s="9" t="s">
        <v>32</v>
      </c>
      <c r="B108" s="10" t="s">
        <v>33</v>
      </c>
      <c r="C108" s="18">
        <f t="shared" si="12"/>
        <v>15</v>
      </c>
      <c r="D108" s="11">
        <v>15</v>
      </c>
      <c r="E108" s="11">
        <v>0</v>
      </c>
      <c r="F108" s="11">
        <f t="shared" si="13"/>
        <v>0</v>
      </c>
      <c r="G108" s="14">
        <v>0</v>
      </c>
    </row>
    <row r="109" spans="1:7" x14ac:dyDescent="0.3">
      <c r="A109" s="9" t="s">
        <v>34</v>
      </c>
      <c r="B109" s="10" t="s">
        <v>18</v>
      </c>
      <c r="C109" s="18">
        <f t="shared" si="12"/>
        <v>7391</v>
      </c>
      <c r="D109" s="11">
        <v>7391</v>
      </c>
      <c r="E109" s="11">
        <v>0</v>
      </c>
      <c r="F109" s="11">
        <f t="shared" si="13"/>
        <v>0</v>
      </c>
      <c r="G109" s="14">
        <v>717.79</v>
      </c>
    </row>
    <row r="110" spans="1:7" x14ac:dyDescent="0.3">
      <c r="A110" s="9" t="s">
        <v>35</v>
      </c>
      <c r="B110" s="10" t="s">
        <v>20</v>
      </c>
      <c r="C110" s="18">
        <f t="shared" si="12"/>
        <v>14091</v>
      </c>
      <c r="D110" s="11">
        <v>14091</v>
      </c>
      <c r="E110" s="11">
        <v>0</v>
      </c>
      <c r="F110" s="11">
        <f t="shared" si="13"/>
        <v>0</v>
      </c>
      <c r="G110" s="14">
        <v>0</v>
      </c>
    </row>
    <row r="111" spans="1:7" x14ac:dyDescent="0.3">
      <c r="A111" s="9" t="s">
        <v>36</v>
      </c>
      <c r="B111" s="10" t="s">
        <v>37</v>
      </c>
      <c r="C111" s="18">
        <f t="shared" si="12"/>
        <v>10126</v>
      </c>
      <c r="D111" s="11">
        <v>10126</v>
      </c>
      <c r="E111" s="11">
        <v>0</v>
      </c>
      <c r="F111" s="11">
        <f t="shared" si="13"/>
        <v>0</v>
      </c>
      <c r="G111" s="14">
        <v>0</v>
      </c>
    </row>
    <row r="112" spans="1:7" x14ac:dyDescent="0.3">
      <c r="A112" s="9" t="s">
        <v>38</v>
      </c>
      <c r="B112" s="10" t="s">
        <v>39</v>
      </c>
      <c r="C112" s="18">
        <f t="shared" si="12"/>
        <v>151</v>
      </c>
      <c r="D112" s="11">
        <v>151</v>
      </c>
      <c r="E112" s="11">
        <v>0</v>
      </c>
      <c r="F112" s="11">
        <v>0</v>
      </c>
      <c r="G112" s="14">
        <v>0</v>
      </c>
    </row>
    <row r="115" spans="1:7" ht="57.6" x14ac:dyDescent="0.3">
      <c r="A115" s="7" t="s">
        <v>0</v>
      </c>
      <c r="B115" s="8" t="s">
        <v>25</v>
      </c>
      <c r="C115" s="7" t="s">
        <v>2</v>
      </c>
      <c r="D115" s="7" t="s">
        <v>3</v>
      </c>
      <c r="E115" s="7" t="s">
        <v>4</v>
      </c>
      <c r="F115" s="7" t="s">
        <v>5</v>
      </c>
      <c r="G115" s="8" t="s">
        <v>6</v>
      </c>
    </row>
    <row r="116" spans="1:7" ht="28.8" x14ac:dyDescent="0.3">
      <c r="A116" s="9" t="s">
        <v>26</v>
      </c>
      <c r="B116" s="10" t="s">
        <v>8</v>
      </c>
      <c r="C116" s="11">
        <v>7335</v>
      </c>
      <c r="D116" s="11">
        <v>7334</v>
      </c>
      <c r="E116" s="11">
        <v>1</v>
      </c>
      <c r="F116" s="12">
        <f>E116/C116*100</f>
        <v>1.36332651670075E-2</v>
      </c>
      <c r="G116" s="13">
        <v>80</v>
      </c>
    </row>
    <row r="117" spans="1:7" x14ac:dyDescent="0.3">
      <c r="A117" s="9" t="s">
        <v>27</v>
      </c>
      <c r="B117" s="10" t="s">
        <v>28</v>
      </c>
      <c r="C117" s="18">
        <f t="shared" ref="C117:C124" si="14">D117+E117</f>
        <v>26755</v>
      </c>
      <c r="D117" s="11">
        <v>26755</v>
      </c>
      <c r="E117" s="11">
        <v>0</v>
      </c>
      <c r="F117" s="11">
        <f t="shared" ref="F117:F124" si="15">E117/C117*100</f>
        <v>0</v>
      </c>
      <c r="G117" s="14">
        <v>0</v>
      </c>
    </row>
    <row r="118" spans="1:7" x14ac:dyDescent="0.3">
      <c r="A118" s="9" t="s">
        <v>29</v>
      </c>
      <c r="B118" s="10" t="s">
        <v>30</v>
      </c>
      <c r="C118" s="18">
        <f t="shared" si="14"/>
        <v>379</v>
      </c>
      <c r="D118" s="11">
        <v>379</v>
      </c>
      <c r="E118" s="11">
        <v>0</v>
      </c>
      <c r="F118" s="11">
        <f t="shared" si="15"/>
        <v>0</v>
      </c>
      <c r="G118" s="14">
        <v>0</v>
      </c>
    </row>
    <row r="119" spans="1:7" x14ac:dyDescent="0.3">
      <c r="A119" s="9" t="s">
        <v>13</v>
      </c>
      <c r="B119" s="10" t="s">
        <v>31</v>
      </c>
      <c r="C119" s="18">
        <f t="shared" si="14"/>
        <v>274</v>
      </c>
      <c r="D119" s="11">
        <v>271</v>
      </c>
      <c r="E119" s="11">
        <v>3</v>
      </c>
      <c r="F119" s="11">
        <f t="shared" si="15"/>
        <v>1.0948905109489051</v>
      </c>
      <c r="G119" s="14">
        <v>120</v>
      </c>
    </row>
    <row r="120" spans="1:7" x14ac:dyDescent="0.3">
      <c r="A120" s="9" t="s">
        <v>32</v>
      </c>
      <c r="B120" s="10" t="s">
        <v>33</v>
      </c>
      <c r="C120" s="18">
        <f t="shared" si="14"/>
        <v>8</v>
      </c>
      <c r="D120" s="11">
        <v>8</v>
      </c>
      <c r="E120" s="11">
        <v>0</v>
      </c>
      <c r="F120" s="11">
        <f t="shared" si="15"/>
        <v>0</v>
      </c>
      <c r="G120" s="14">
        <v>0</v>
      </c>
    </row>
    <row r="121" spans="1:7" x14ac:dyDescent="0.3">
      <c r="A121" s="9" t="s">
        <v>34</v>
      </c>
      <c r="B121" s="10" t="s">
        <v>18</v>
      </c>
      <c r="C121" s="18">
        <f t="shared" si="14"/>
        <v>8802</v>
      </c>
      <c r="D121" s="11">
        <v>8790</v>
      </c>
      <c r="E121" s="11">
        <v>12</v>
      </c>
      <c r="F121" s="11">
        <f>E121/C121*100</f>
        <v>0.13633265167007499</v>
      </c>
      <c r="G121" s="14">
        <v>871.64</v>
      </c>
    </row>
    <row r="122" spans="1:7" x14ac:dyDescent="0.3">
      <c r="A122" s="9" t="s">
        <v>35</v>
      </c>
      <c r="B122" s="10" t="s">
        <v>20</v>
      </c>
      <c r="C122" s="18">
        <f t="shared" si="14"/>
        <v>15168</v>
      </c>
      <c r="D122" s="11">
        <v>15168</v>
      </c>
      <c r="E122" s="11">
        <v>0</v>
      </c>
      <c r="F122" s="11">
        <f t="shared" si="15"/>
        <v>0</v>
      </c>
      <c r="G122" s="14">
        <v>0</v>
      </c>
    </row>
    <row r="123" spans="1:7" x14ac:dyDescent="0.3">
      <c r="A123" s="9" t="s">
        <v>36</v>
      </c>
      <c r="B123" s="10" t="s">
        <v>37</v>
      </c>
      <c r="C123" s="18">
        <f t="shared" si="14"/>
        <v>10440</v>
      </c>
      <c r="D123" s="11">
        <v>10440</v>
      </c>
      <c r="E123" s="11">
        <v>0</v>
      </c>
      <c r="F123" s="11">
        <f t="shared" si="15"/>
        <v>0</v>
      </c>
      <c r="G123" s="14">
        <v>0</v>
      </c>
    </row>
    <row r="124" spans="1:7" x14ac:dyDescent="0.3">
      <c r="A124" s="9" t="s">
        <v>38</v>
      </c>
      <c r="B124" s="10" t="s">
        <v>39</v>
      </c>
      <c r="C124" s="18">
        <f t="shared" si="14"/>
        <v>247</v>
      </c>
      <c r="D124" s="11">
        <v>247</v>
      </c>
      <c r="E124" s="11">
        <v>0</v>
      </c>
      <c r="F124" s="11">
        <f t="shared" si="15"/>
        <v>0</v>
      </c>
      <c r="G124" s="14">
        <v>0</v>
      </c>
    </row>
    <row r="126" spans="1:7" ht="57.6" x14ac:dyDescent="0.3">
      <c r="A126" s="7" t="s">
        <v>0</v>
      </c>
      <c r="B126" s="8" t="s">
        <v>25</v>
      </c>
      <c r="C126" s="7" t="s">
        <v>2</v>
      </c>
      <c r="D126" s="7" t="s">
        <v>3</v>
      </c>
      <c r="E126" s="7" t="s">
        <v>4</v>
      </c>
      <c r="F126" s="7" t="s">
        <v>5</v>
      </c>
      <c r="G126" s="8" t="s">
        <v>6</v>
      </c>
    </row>
    <row r="127" spans="1:7" ht="28.8" x14ac:dyDescent="0.3">
      <c r="A127" s="9" t="s">
        <v>26</v>
      </c>
      <c r="B127" s="10" t="s">
        <v>8</v>
      </c>
      <c r="C127" s="18">
        <f t="shared" ref="C127:C135" si="16">D127+E127</f>
        <v>8562</v>
      </c>
      <c r="D127" s="11">
        <v>8561</v>
      </c>
      <c r="E127" s="11">
        <v>1</v>
      </c>
      <c r="F127" s="11">
        <f>E127/C127*100</f>
        <v>1.1679514132212099E-2</v>
      </c>
      <c r="G127" s="14">
        <v>40</v>
      </c>
    </row>
    <row r="128" spans="1:7" x14ac:dyDescent="0.3">
      <c r="A128" s="9" t="s">
        <v>27</v>
      </c>
      <c r="B128" s="10" t="s">
        <v>28</v>
      </c>
      <c r="C128" s="18">
        <f t="shared" si="16"/>
        <v>23133</v>
      </c>
      <c r="D128" s="11">
        <v>23133</v>
      </c>
      <c r="E128" s="11">
        <v>0</v>
      </c>
      <c r="F128" s="11">
        <f t="shared" ref="F128:F135" si="17">E128/C128*100</f>
        <v>0</v>
      </c>
      <c r="G128" s="14">
        <v>0</v>
      </c>
    </row>
    <row r="129" spans="1:7" x14ac:dyDescent="0.3">
      <c r="A129" s="9" t="s">
        <v>29</v>
      </c>
      <c r="B129" s="10" t="s">
        <v>30</v>
      </c>
      <c r="C129" s="18">
        <f t="shared" si="16"/>
        <v>453</v>
      </c>
      <c r="D129" s="11">
        <v>453</v>
      </c>
      <c r="E129" s="11">
        <v>0</v>
      </c>
      <c r="F129" s="11">
        <f t="shared" si="17"/>
        <v>0</v>
      </c>
      <c r="G129" s="14">
        <v>0</v>
      </c>
    </row>
    <row r="130" spans="1:7" x14ac:dyDescent="0.3">
      <c r="A130" s="9" t="s">
        <v>13</v>
      </c>
      <c r="B130" s="10" t="s">
        <v>31</v>
      </c>
      <c r="C130" s="18">
        <f t="shared" si="16"/>
        <v>342</v>
      </c>
      <c r="D130" s="11">
        <v>342</v>
      </c>
      <c r="E130" s="11">
        <v>0</v>
      </c>
      <c r="F130" s="11">
        <f t="shared" si="17"/>
        <v>0</v>
      </c>
      <c r="G130" s="14">
        <v>0</v>
      </c>
    </row>
    <row r="131" spans="1:7" x14ac:dyDescent="0.3">
      <c r="A131" s="9" t="s">
        <v>32</v>
      </c>
      <c r="B131" s="10" t="s">
        <v>33</v>
      </c>
      <c r="C131" s="18">
        <f t="shared" si="16"/>
        <v>15</v>
      </c>
      <c r="D131" s="11">
        <v>15</v>
      </c>
      <c r="E131" s="11">
        <v>0</v>
      </c>
      <c r="F131" s="11">
        <f t="shared" si="17"/>
        <v>0</v>
      </c>
      <c r="G131" s="14">
        <v>0</v>
      </c>
    </row>
    <row r="132" spans="1:7" x14ac:dyDescent="0.3">
      <c r="A132" s="9" t="s">
        <v>34</v>
      </c>
      <c r="B132" s="10" t="s">
        <v>18</v>
      </c>
      <c r="C132" s="18">
        <f t="shared" si="16"/>
        <v>8653</v>
      </c>
      <c r="D132" s="11">
        <v>8635</v>
      </c>
      <c r="E132" s="11">
        <v>18</v>
      </c>
      <c r="F132" s="11">
        <f t="shared" si="17"/>
        <v>0.20802033976655496</v>
      </c>
      <c r="G132" s="14">
        <v>2100.77</v>
      </c>
    </row>
    <row r="133" spans="1:7" x14ac:dyDescent="0.3">
      <c r="A133" s="9" t="s">
        <v>35</v>
      </c>
      <c r="B133" s="10" t="s">
        <v>20</v>
      </c>
      <c r="C133" s="18">
        <f t="shared" si="16"/>
        <v>15947</v>
      </c>
      <c r="D133" s="11">
        <v>15947</v>
      </c>
      <c r="E133" s="11">
        <v>0</v>
      </c>
      <c r="F133" s="11">
        <f t="shared" si="17"/>
        <v>0</v>
      </c>
      <c r="G133" s="14">
        <v>0</v>
      </c>
    </row>
    <row r="134" spans="1:7" x14ac:dyDescent="0.3">
      <c r="A134" s="9" t="s">
        <v>36</v>
      </c>
      <c r="B134" s="10" t="s">
        <v>37</v>
      </c>
      <c r="C134" s="18">
        <f t="shared" si="16"/>
        <v>11013</v>
      </c>
      <c r="D134" s="11">
        <v>11013</v>
      </c>
      <c r="E134" s="11">
        <v>0</v>
      </c>
      <c r="F134" s="11">
        <f t="shared" si="17"/>
        <v>0</v>
      </c>
      <c r="G134" s="14">
        <v>0</v>
      </c>
    </row>
    <row r="135" spans="1:7" x14ac:dyDescent="0.3">
      <c r="A135" s="9" t="s">
        <v>38</v>
      </c>
      <c r="B135" s="10" t="s">
        <v>39</v>
      </c>
      <c r="C135" s="18">
        <f t="shared" si="16"/>
        <v>323</v>
      </c>
      <c r="D135" s="11">
        <v>323</v>
      </c>
      <c r="E135" s="11">
        <v>0</v>
      </c>
      <c r="F135" s="11">
        <f t="shared" si="17"/>
        <v>0</v>
      </c>
      <c r="G135" s="14">
        <v>0</v>
      </c>
    </row>
  </sheetData>
  <dataValidations count="3">
    <dataValidation type="decimal" allowBlank="1" showErrorMessage="1" errorTitle="İstenen Aralıkta Değil!" error="İstenen Aralık: Minimum=-9223372036854775808 Maksimum=9223372036854775807" sqref="C2:F10 C14:F22 C25:F33 C36:F44 C47:F55 C58:F66 C69:F77 C80:F88 C92:F100 C104:F112 C116:F124 C127:F135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 A14:B22 A25:B33 A36:B44 A47:B55 A58:B66 A69:B77 A80:B88 A92:B100 A104:B112 A116:B124 A127:B135">
      <formula1>0</formula1>
      <formula2>2147483647</formula2>
    </dataValidation>
    <dataValidation type="decimal" allowBlank="1" showErrorMessage="1" errorTitle="İstenen Aralıkta Değil!" error="İstenen Aralık: Minimum=0.0 Maksimum=9223372036854775807" sqref="G2:G10 G14:G22 G25:G33 G36:G44 G47:G55 G58:G66 G69:G77 G80:G88 G92:G100 G104:G112 G116:G124 G127:G135">
      <formula1>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2021</vt:lpstr>
      <vt:lpstr>Sayfa2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2022-02-14T08:01:54Z</dcterms:modified>
</cp:coreProperties>
</file>